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lores\Desktop\transparència balanços\"/>
    </mc:Choice>
  </mc:AlternateContent>
  <xr:revisionPtr revIDLastSave="0" documentId="13_ncr:1_{9FA98B45-1250-4F73-940F-1EC8A8813AED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BALANÇ" sheetId="2" r:id="rId1"/>
    <sheet name="PiG" sheetId="1" r:id="rId2"/>
    <sheet name="PRESSUPO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3" l="1"/>
  <c r="C18" i="3"/>
  <c r="C26" i="3" l="1"/>
  <c r="C29" i="3" s="1"/>
  <c r="C28" i="2"/>
  <c r="D18" i="1" l="1"/>
  <c r="C18" i="1"/>
  <c r="C39" i="2"/>
  <c r="D39" i="2"/>
  <c r="D28" i="2" l="1"/>
  <c r="C47" i="2"/>
  <c r="D47" i="2"/>
  <c r="D55" i="2" l="1"/>
  <c r="C55" i="2"/>
  <c r="D6" i="2"/>
  <c r="D24" i="2" s="1"/>
  <c r="C24" i="1" l="1"/>
  <c r="C26" i="1" l="1"/>
  <c r="C29" i="1" s="1"/>
  <c r="D24" i="1"/>
  <c r="D26" i="1" l="1"/>
  <c r="D29" i="1" s="1"/>
  <c r="C24" i="2"/>
</calcChain>
</file>

<file path=xl/sharedStrings.xml><?xml version="1.0" encoding="utf-8"?>
<sst xmlns="http://schemas.openxmlformats.org/spreadsheetml/2006/main" count="88" uniqueCount="63">
  <si>
    <t>RESULTAT D'EXPLOTACIÓ</t>
  </si>
  <si>
    <t>RESULTAT FINANCER</t>
  </si>
  <si>
    <t>RESULTAT ABANS D'IMPOSTOS</t>
  </si>
  <si>
    <t>RESULTAT DE L'EXERCICI</t>
  </si>
  <si>
    <t>ACTIU NO CORRENT</t>
  </si>
  <si>
    <t>ACTIU</t>
  </si>
  <si>
    <t>INMOBILIZAT INTANGIBLE</t>
  </si>
  <si>
    <t>INVERSIONS EN ENTITATS DEL GRUP I ASSOCIADES LL/T</t>
  </si>
  <si>
    <t>ACTIU CORRENT</t>
  </si>
  <si>
    <t>USUARIS, PATROCINADORS I ALTRES DEUTORS DE LES ACTIVITATS I ALTRES COMPTES A COBRAR</t>
  </si>
  <si>
    <t>INVERSIONS FINANCIERES A CURT TERMINI</t>
  </si>
  <si>
    <t>PERIODIFICACIONS A CURT TERMINI</t>
  </si>
  <si>
    <t xml:space="preserve">               TOTAL ACTIU</t>
  </si>
  <si>
    <t>TOTAL PATRIMONI NET I PASSIU</t>
  </si>
  <si>
    <t>PATRIMONI NET</t>
  </si>
  <si>
    <t>PATRIMONI NET I PASSIU</t>
  </si>
  <si>
    <t>FONS PROPIS</t>
  </si>
  <si>
    <t>SUBVENCIONS, DONACIONS I LLEGATS REBUTS</t>
  </si>
  <si>
    <t>PASSIU NO CORRENT</t>
  </si>
  <si>
    <t>PASSIU CORRENT</t>
  </si>
  <si>
    <t>PROVISIONS A CURT TERMINI</t>
  </si>
  <si>
    <t>DEUTES A CURT TERMINI</t>
  </si>
  <si>
    <t>DEUTES AMB ENTITTAS DEL GRUP I ASSOCIADES A CURT TERMINI</t>
  </si>
  <si>
    <t>CREDITORS PER ACTIVITATS I ALTRES COMPTES A PAGAR</t>
  </si>
  <si>
    <t>AJUTS CONCEDITS I ALTRES DESPESES</t>
  </si>
  <si>
    <t>APROVISIONAMENTS</t>
  </si>
  <si>
    <t>DESPESES DE PERSONAL</t>
  </si>
  <si>
    <t>ALTRES DESPESES D'EXPLOTACIÓ</t>
  </si>
  <si>
    <t>AMORTITZACIÓ DE L'IMMOBILITZAT</t>
  </si>
  <si>
    <t>DETERIORAMENT I RESULTAT PER ALIENACIONS DE L'IMMOBILITZAT</t>
  </si>
  <si>
    <t>INGRESSOS FINANCERS</t>
  </si>
  <si>
    <t>DESPESES FINANCERES</t>
  </si>
  <si>
    <t>DIFERÈNCIES DE CANVI</t>
  </si>
  <si>
    <t>DETERIORAMENT I RESULT. PER ALIENACIONS D'INSTRUMENTS FINANCERS</t>
  </si>
  <si>
    <t>IMPOST SOBRE BENEFICIS</t>
  </si>
  <si>
    <t>INVERSIONS EN ENTITATS DEL GRUP I ASSOCIADES A CURT TERMINI_x000D_</t>
  </si>
  <si>
    <t>INVERSIONS FINANCERES A LL/T_x000D_</t>
  </si>
  <si>
    <t>COMPTE DE PÈRDUES I GUANYS</t>
  </si>
  <si>
    <t>BALANÇ DE SITUACIÓ</t>
  </si>
  <si>
    <t>PASSIUS PER IMPOST DIFERIT</t>
  </si>
  <si>
    <t>INMOBILIZAT MATERIAL</t>
  </si>
  <si>
    <t>INVERSIONS IMMOBILIÀRIES</t>
  </si>
  <si>
    <t>BENS DEL PATRIMONI CULTURAL</t>
  </si>
  <si>
    <t>EXISTÈNCIES</t>
  </si>
  <si>
    <t>EFECTIU I ALTRES ACTIUS LIQUIDS EQUIVALENTS</t>
  </si>
  <si>
    <t>FONS DOTACIONAL O FONS SOCIAL</t>
  </si>
  <si>
    <t>FONS ESPECIALS</t>
  </si>
  <si>
    <t>EXCEDENTS D'EXERCICIS ANTERIORS</t>
  </si>
  <si>
    <t>EXCEDENTS PENDENTS D'APLICACIÓ EN ACTIVITATS ESTATUTÀRIES</t>
  </si>
  <si>
    <t>EXCEDENTS DE L'EXERCICI (POSITIU O NEGATIU)</t>
  </si>
  <si>
    <t>APORTACIONS PER A COMPENSAR PÈRDUES</t>
  </si>
  <si>
    <t>PROVISIONS A LLARG TERMINI</t>
  </si>
  <si>
    <t>DEUTES A LLARG TERMINI</t>
  </si>
  <si>
    <t>DEUTES AMB ENTITTAS DEL GRUP I ASSOCIADES A LLARG TERMINI</t>
  </si>
  <si>
    <t>PERIODIFICACIONS A LLARG TERMINI</t>
  </si>
  <si>
    <t>INGRESSOS PER LES ACTIVITATS</t>
  </si>
  <si>
    <t>VARIACIÓ D'EXISTÈNCIES DE PRODUCTES ACABATS I EN CURS DE FABRICACIÓ</t>
  </si>
  <si>
    <t>TREBALLS REALITZATS PER L'ENTITAT PER AL SEU ACTIU</t>
  </si>
  <si>
    <t>ALTRES INGRESSOS DE LES ACTIVITATS</t>
  </si>
  <si>
    <t>SUBVENCIONS, DONACIONS I LLEGATS TRASPASSATS AL RESULTAT</t>
  </si>
  <si>
    <t>EXCÉS DE PROVISIÓ</t>
  </si>
  <si>
    <t>ALTRES RESULTATS</t>
  </si>
  <si>
    <t>VARIACIÓ DE VALOR RAONABLE EN INSTRUMENTS FINANCERS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</si>
</sst>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30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>
      <alignment vertical="top"/>
    </xf>
    <xf numFmtId="0" fontId="3" fillId="0" borderId="0" xfId="1" applyFont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left" vertical="top" wrapText="1"/>
    </xf>
    <xf numFmtId="0" fontId="2" fillId="0" borderId="0" xfId="1" applyFill="1">
      <alignment vertical="top"/>
    </xf>
    <xf numFmtId="4" fontId="2" fillId="0" borderId="0" xfId="1" applyNumberFormat="1" applyFill="1">
      <alignment vertical="top"/>
    </xf>
    <xf numFmtId="4" fontId="4" fillId="0" borderId="0" xfId="1" applyNumberFormat="1" applyFont="1" applyFill="1">
      <alignment vertical="top"/>
    </xf>
    <xf numFmtId="0" fontId="0" fillId="0" borderId="0" xfId="0" applyFill="1"/>
    <xf numFmtId="14" fontId="1" fillId="0" borderId="0" xfId="0" applyNumberFormat="1" applyFont="1" applyAlignment="1">
      <alignment horizontal="center"/>
    </xf>
    <xf numFmtId="4" fontId="2" fillId="2" borderId="0" xfId="1" applyNumberFormat="1" applyFill="1" applyAlignment="1">
      <alignment horizontal="right" vertical="top"/>
    </xf>
    <xf numFmtId="4" fontId="2" fillId="0" borderId="0" xfId="1" applyNumberFormat="1" applyAlignment="1">
      <alignment horizontal="right" vertical="top"/>
    </xf>
    <xf numFmtId="4" fontId="0" fillId="0" borderId="0" xfId="0" applyNumberFormat="1" applyAlignment="1">
      <alignment horizontal="right"/>
    </xf>
    <xf numFmtId="4" fontId="2" fillId="0" borderId="0" xfId="1" applyNumberFormat="1" applyFill="1" applyAlignment="1">
      <alignment horizontal="right" vertical="top"/>
    </xf>
    <xf numFmtId="4" fontId="4" fillId="0" borderId="0" xfId="1" applyNumberFormat="1" applyFont="1" applyFill="1" applyAlignment="1">
      <alignment horizontal="right" vertical="top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6" fillId="0" borderId="0" xfId="1" applyFont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3" fillId="0" borderId="0" xfId="1" applyFont="1" applyFill="1" applyAlignment="1">
      <alignment horizontal="center" vertical="top" wrapText="1"/>
    </xf>
    <xf numFmtId="4" fontId="4" fillId="2" borderId="0" xfId="1" applyNumberFormat="1" applyFont="1" applyFill="1" applyAlignment="1">
      <alignment horizontal="right" vertical="top"/>
    </xf>
    <xf numFmtId="0" fontId="5" fillId="3" borderId="0" xfId="1" applyFont="1" applyFill="1" applyAlignment="1">
      <alignment horizontal="left" vertical="top" wrapText="1"/>
    </xf>
    <xf numFmtId="4" fontId="4" fillId="3" borderId="0" xfId="1" applyNumberFormat="1" applyFont="1" applyFill="1" applyAlignment="1">
      <alignment horizontal="right" vertical="top"/>
    </xf>
    <xf numFmtId="0" fontId="0" fillId="3" borderId="0" xfId="0" applyFill="1"/>
    <xf numFmtId="4" fontId="6" fillId="0" borderId="0" xfId="1" applyNumberFormat="1" applyFont="1" applyFill="1" applyAlignment="1">
      <alignment horizontal="left" vertical="top"/>
    </xf>
    <xf numFmtId="0" fontId="7" fillId="0" borderId="0" xfId="0" applyFont="1"/>
    <xf numFmtId="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55"/>
  <sheetViews>
    <sheetView workbookViewId="0">
      <selection activeCell="D55" sqref="D55"/>
    </sheetView>
  </sheetViews>
  <sheetFormatPr baseColWidth="10" defaultRowHeight="15" x14ac:dyDescent="0.25"/>
  <cols>
    <col min="2" max="2" width="47.5703125" customWidth="1"/>
    <col min="3" max="3" width="20" customWidth="1"/>
    <col min="4" max="4" width="15.28515625" customWidth="1"/>
  </cols>
  <sheetData>
    <row r="1" spans="2:4" s="1" customFormat="1" x14ac:dyDescent="0.25"/>
    <row r="2" spans="2:4" s="1" customFormat="1" ht="15.75" x14ac:dyDescent="0.25">
      <c r="B2" s="28" t="s">
        <v>38</v>
      </c>
    </row>
    <row r="3" spans="2:4" s="1" customFormat="1" x14ac:dyDescent="0.25"/>
    <row r="4" spans="2:4" s="1" customFormat="1" ht="15.75" x14ac:dyDescent="0.25">
      <c r="B4" s="19" t="s">
        <v>5</v>
      </c>
      <c r="C4" s="11">
        <v>43830</v>
      </c>
      <c r="D4" s="11">
        <v>43465</v>
      </c>
    </row>
    <row r="5" spans="2:4" x14ac:dyDescent="0.25">
      <c r="B5" s="4"/>
    </row>
    <row r="6" spans="2:4" x14ac:dyDescent="0.25">
      <c r="B6" s="5" t="s">
        <v>4</v>
      </c>
      <c r="C6" s="12">
        <v>100000</v>
      </c>
      <c r="D6" s="12">
        <f>+SUM(D8:D13)</f>
        <v>0</v>
      </c>
    </row>
    <row r="7" spans="2:4" x14ac:dyDescent="0.25">
      <c r="B7" s="3"/>
      <c r="C7" s="13"/>
      <c r="D7" s="13"/>
    </row>
    <row r="8" spans="2:4" x14ac:dyDescent="0.25">
      <c r="B8" s="6" t="s">
        <v>6</v>
      </c>
      <c r="C8" s="15">
        <v>0</v>
      </c>
      <c r="D8" s="15">
        <v>0</v>
      </c>
    </row>
    <row r="9" spans="2:4" x14ac:dyDescent="0.25">
      <c r="B9" s="6" t="s">
        <v>40</v>
      </c>
      <c r="C9" s="15">
        <v>0</v>
      </c>
      <c r="D9" s="15">
        <v>0</v>
      </c>
    </row>
    <row r="10" spans="2:4" s="1" customFormat="1" x14ac:dyDescent="0.25">
      <c r="B10" s="6" t="s">
        <v>41</v>
      </c>
      <c r="C10" s="15">
        <v>0</v>
      </c>
      <c r="D10" s="15">
        <v>0</v>
      </c>
    </row>
    <row r="11" spans="2:4" s="1" customFormat="1" x14ac:dyDescent="0.25">
      <c r="B11" s="6" t="s">
        <v>42</v>
      </c>
      <c r="C11" s="15">
        <v>0</v>
      </c>
      <c r="D11" s="15">
        <v>0</v>
      </c>
    </row>
    <row r="12" spans="2:4" x14ac:dyDescent="0.25">
      <c r="B12" s="6" t="s">
        <v>7</v>
      </c>
      <c r="C12" s="15">
        <v>100000</v>
      </c>
      <c r="D12" s="15">
        <v>0</v>
      </c>
    </row>
    <row r="13" spans="2:4" x14ac:dyDescent="0.25">
      <c r="B13" s="6" t="s">
        <v>36</v>
      </c>
      <c r="C13" s="15">
        <v>0</v>
      </c>
      <c r="D13" s="15">
        <v>0</v>
      </c>
    </row>
    <row r="14" spans="2:4" x14ac:dyDescent="0.25">
      <c r="B14" s="7"/>
      <c r="C14" s="15"/>
      <c r="D14" s="14"/>
    </row>
    <row r="15" spans="2:4" x14ac:dyDescent="0.25">
      <c r="B15" s="5" t="s">
        <v>8</v>
      </c>
      <c r="C15" s="12">
        <v>109646.6</v>
      </c>
      <c r="D15" s="12">
        <v>202269.95</v>
      </c>
    </row>
    <row r="16" spans="2:4" x14ac:dyDescent="0.25">
      <c r="B16" s="7"/>
      <c r="C16" s="15"/>
      <c r="D16" s="14"/>
    </row>
    <row r="17" spans="2:5" s="1" customFormat="1" x14ac:dyDescent="0.25">
      <c r="B17" s="6" t="s">
        <v>43</v>
      </c>
      <c r="C17" s="15">
        <v>0</v>
      </c>
      <c r="D17" s="14">
        <v>0</v>
      </c>
    </row>
    <row r="18" spans="2:5" ht="25.5" x14ac:dyDescent="0.25">
      <c r="B18" s="6" t="s">
        <v>9</v>
      </c>
      <c r="C18" s="15">
        <v>52667.53</v>
      </c>
      <c r="D18" s="15">
        <v>53793.3</v>
      </c>
      <c r="E18" s="29"/>
    </row>
    <row r="19" spans="2:5" ht="25.5" x14ac:dyDescent="0.25">
      <c r="B19" s="6" t="s">
        <v>35</v>
      </c>
      <c r="C19" s="15">
        <v>0</v>
      </c>
      <c r="D19" s="15">
        <v>0</v>
      </c>
    </row>
    <row r="20" spans="2:5" x14ac:dyDescent="0.25">
      <c r="B20" s="6" t="s">
        <v>10</v>
      </c>
      <c r="C20" s="15">
        <v>5400</v>
      </c>
      <c r="D20" s="15">
        <v>4900</v>
      </c>
    </row>
    <row r="21" spans="2:5" x14ac:dyDescent="0.25">
      <c r="B21" s="6" t="s">
        <v>11</v>
      </c>
      <c r="C21" s="15">
        <v>0</v>
      </c>
      <c r="D21" s="15">
        <v>354</v>
      </c>
    </row>
    <row r="22" spans="2:5" x14ac:dyDescent="0.25">
      <c r="B22" s="6" t="s">
        <v>44</v>
      </c>
      <c r="C22" s="15">
        <v>51579.07</v>
      </c>
      <c r="D22" s="15">
        <v>143222.65</v>
      </c>
    </row>
    <row r="23" spans="2:5" s="1" customFormat="1" x14ac:dyDescent="0.25">
      <c r="B23" s="6"/>
      <c r="C23" s="15"/>
      <c r="D23" s="14"/>
    </row>
    <row r="24" spans="2:5" x14ac:dyDescent="0.25">
      <c r="B24" s="16" t="s">
        <v>12</v>
      </c>
      <c r="C24" s="16">
        <f>+C6+C15</f>
        <v>209646.6</v>
      </c>
      <c r="D24" s="16">
        <f>+D6+D15</f>
        <v>202269.95</v>
      </c>
    </row>
    <row r="25" spans="2:5" s="1" customFormat="1" x14ac:dyDescent="0.25">
      <c r="B25" s="16"/>
      <c r="C25" s="16"/>
      <c r="D25" s="16"/>
    </row>
    <row r="26" spans="2:5" s="1" customFormat="1" ht="15.75" x14ac:dyDescent="0.25">
      <c r="B26" s="27" t="s">
        <v>15</v>
      </c>
      <c r="C26" s="16"/>
      <c r="D26" s="16"/>
    </row>
    <row r="27" spans="2:5" x14ac:dyDescent="0.25">
      <c r="B27" s="10"/>
      <c r="C27" s="17"/>
      <c r="D27" s="18"/>
    </row>
    <row r="28" spans="2:5" x14ac:dyDescent="0.25">
      <c r="B28" s="20" t="s">
        <v>14</v>
      </c>
      <c r="C28" s="12">
        <f>+C30+C36+C37</f>
        <v>198728.47</v>
      </c>
      <c r="D28" s="12">
        <f>+D30+D36+D37</f>
        <v>183021.72</v>
      </c>
    </row>
    <row r="29" spans="2:5" x14ac:dyDescent="0.25">
      <c r="B29" s="7"/>
      <c r="C29" s="8"/>
    </row>
    <row r="30" spans="2:5" x14ac:dyDescent="0.25">
      <c r="B30" s="6" t="s">
        <v>16</v>
      </c>
      <c r="C30" s="8">
        <v>198728.47</v>
      </c>
      <c r="D30" s="8">
        <v>183021.72</v>
      </c>
    </row>
    <row r="31" spans="2:5" x14ac:dyDescent="0.25">
      <c r="B31" s="6" t="s">
        <v>45</v>
      </c>
      <c r="C31" s="8">
        <v>60000</v>
      </c>
      <c r="D31" s="8">
        <v>60000</v>
      </c>
    </row>
    <row r="32" spans="2:5" s="1" customFormat="1" x14ac:dyDescent="0.25">
      <c r="B32" s="6" t="s">
        <v>46</v>
      </c>
      <c r="C32" s="8">
        <v>0</v>
      </c>
      <c r="D32" s="8">
        <v>0</v>
      </c>
    </row>
    <row r="33" spans="2:4" x14ac:dyDescent="0.25">
      <c r="B33" s="6" t="s">
        <v>47</v>
      </c>
      <c r="C33" s="8">
        <v>123021.72</v>
      </c>
      <c r="D33" s="15">
        <v>124922.12</v>
      </c>
    </row>
    <row r="34" spans="2:4" ht="25.5" x14ac:dyDescent="0.25">
      <c r="B34" s="6" t="s">
        <v>48</v>
      </c>
      <c r="C34" s="8">
        <v>0</v>
      </c>
      <c r="D34" s="8">
        <v>0</v>
      </c>
    </row>
    <row r="35" spans="2:4" x14ac:dyDescent="0.25">
      <c r="B35" s="6" t="s">
        <v>49</v>
      </c>
      <c r="C35" s="8">
        <v>15706.75</v>
      </c>
      <c r="D35" s="8">
        <v>-1900.4</v>
      </c>
    </row>
    <row r="36" spans="2:4" x14ac:dyDescent="0.25">
      <c r="B36" s="6" t="s">
        <v>50</v>
      </c>
      <c r="C36" s="8">
        <v>0</v>
      </c>
      <c r="D36" s="8">
        <v>0</v>
      </c>
    </row>
    <row r="37" spans="2:4" x14ac:dyDescent="0.25">
      <c r="B37" s="6" t="s">
        <v>17</v>
      </c>
      <c r="C37" s="8">
        <v>0</v>
      </c>
      <c r="D37" s="8">
        <v>0</v>
      </c>
    </row>
    <row r="38" spans="2:4" x14ac:dyDescent="0.25">
      <c r="B38" s="7"/>
      <c r="C38" s="8"/>
    </row>
    <row r="39" spans="2:4" x14ac:dyDescent="0.25">
      <c r="B39" s="20" t="s">
        <v>18</v>
      </c>
      <c r="C39" s="12">
        <f>SUM(C41:C45)</f>
        <v>0</v>
      </c>
      <c r="D39" s="12">
        <f>SUM(D41:D45)</f>
        <v>0</v>
      </c>
    </row>
    <row r="40" spans="2:4" x14ac:dyDescent="0.25">
      <c r="B40" s="7"/>
      <c r="C40" s="8"/>
      <c r="D40" s="1"/>
    </row>
    <row r="41" spans="2:4" s="1" customFormat="1" x14ac:dyDescent="0.25">
      <c r="B41" s="6" t="s">
        <v>51</v>
      </c>
      <c r="C41" s="8">
        <v>0</v>
      </c>
      <c r="D41" s="8">
        <v>0</v>
      </c>
    </row>
    <row r="42" spans="2:4" s="1" customFormat="1" x14ac:dyDescent="0.25">
      <c r="B42" s="6" t="s">
        <v>52</v>
      </c>
      <c r="C42" s="8">
        <v>0</v>
      </c>
      <c r="D42" s="8">
        <v>0</v>
      </c>
    </row>
    <row r="43" spans="2:4" ht="25.5" x14ac:dyDescent="0.25">
      <c r="B43" s="6" t="s">
        <v>53</v>
      </c>
      <c r="C43" s="8">
        <v>0</v>
      </c>
      <c r="D43" s="8">
        <v>0</v>
      </c>
    </row>
    <row r="44" spans="2:4" s="1" customFormat="1" x14ac:dyDescent="0.25">
      <c r="B44" s="6" t="s">
        <v>39</v>
      </c>
      <c r="C44" s="8">
        <v>0</v>
      </c>
      <c r="D44" s="8">
        <v>0</v>
      </c>
    </row>
    <row r="45" spans="2:4" s="1" customFormat="1" x14ac:dyDescent="0.25">
      <c r="B45" s="6" t="s">
        <v>54</v>
      </c>
      <c r="C45" s="8">
        <v>0</v>
      </c>
      <c r="D45" s="8">
        <v>0</v>
      </c>
    </row>
    <row r="46" spans="2:4" x14ac:dyDescent="0.25">
      <c r="B46" s="7"/>
      <c r="C46" s="8"/>
    </row>
    <row r="47" spans="2:4" x14ac:dyDescent="0.25">
      <c r="B47" s="20" t="s">
        <v>19</v>
      </c>
      <c r="C47" s="12">
        <f>+SUM(C49:C53)</f>
        <v>10918.13</v>
      </c>
      <c r="D47" s="12">
        <f>+SUM(D49:D53)</f>
        <v>19248.23</v>
      </c>
    </row>
    <row r="48" spans="2:4" x14ac:dyDescent="0.25">
      <c r="B48" s="7"/>
      <c r="C48" s="8"/>
      <c r="D48" s="1"/>
    </row>
    <row r="49" spans="2:4" x14ac:dyDescent="0.25">
      <c r="B49" s="6" t="s">
        <v>20</v>
      </c>
      <c r="C49" s="8">
        <v>0</v>
      </c>
      <c r="D49" s="8">
        <v>0</v>
      </c>
    </row>
    <row r="50" spans="2:4" x14ac:dyDescent="0.25">
      <c r="B50" s="6" t="s">
        <v>21</v>
      </c>
      <c r="C50" s="8">
        <v>0</v>
      </c>
      <c r="D50" s="8">
        <v>5333.32</v>
      </c>
    </row>
    <row r="51" spans="2:4" ht="25.5" x14ac:dyDescent="0.25">
      <c r="B51" s="6" t="s">
        <v>22</v>
      </c>
      <c r="C51" s="8">
        <v>0</v>
      </c>
      <c r="D51" s="8">
        <v>0</v>
      </c>
    </row>
    <row r="52" spans="2:4" x14ac:dyDescent="0.25">
      <c r="B52" s="6" t="s">
        <v>23</v>
      </c>
      <c r="C52" s="8">
        <v>10918.13</v>
      </c>
      <c r="D52" s="8">
        <v>13914.91</v>
      </c>
    </row>
    <row r="53" spans="2:4" x14ac:dyDescent="0.25">
      <c r="B53" s="6" t="s">
        <v>11</v>
      </c>
      <c r="C53" s="8">
        <v>0</v>
      </c>
      <c r="D53" s="8">
        <v>0</v>
      </c>
    </row>
    <row r="54" spans="2:4" x14ac:dyDescent="0.25">
      <c r="B54" s="7"/>
      <c r="C54" s="8"/>
    </row>
    <row r="55" spans="2:4" x14ac:dyDescent="0.25">
      <c r="B55" s="16" t="s">
        <v>13</v>
      </c>
      <c r="C55" s="9">
        <f>+C28+C39+C47</f>
        <v>209646.6</v>
      </c>
      <c r="D55" s="9">
        <f>+D28+D39+D47</f>
        <v>202269.95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1"/>
  <sheetViews>
    <sheetView tabSelected="1" topLeftCell="A10" workbookViewId="0">
      <selection activeCell="C21" sqref="C21"/>
    </sheetView>
  </sheetViews>
  <sheetFormatPr baseColWidth="10" defaultRowHeight="15" x14ac:dyDescent="0.25"/>
  <cols>
    <col min="2" max="2" width="60.85546875" customWidth="1"/>
    <col min="3" max="4" width="12.28515625" bestFit="1" customWidth="1"/>
  </cols>
  <sheetData>
    <row r="1" spans="2:4" s="1" customFormat="1" x14ac:dyDescent="0.25"/>
    <row r="2" spans="2:4" x14ac:dyDescent="0.25">
      <c r="B2" s="2"/>
    </row>
    <row r="3" spans="2:4" x14ac:dyDescent="0.25">
      <c r="B3" s="2" t="s">
        <v>37</v>
      </c>
      <c r="C3" s="2">
        <v>2019</v>
      </c>
      <c r="D3" s="2">
        <v>2018</v>
      </c>
    </row>
    <row r="4" spans="2:4" s="1" customFormat="1" x14ac:dyDescent="0.25">
      <c r="B4" s="2"/>
      <c r="C4" s="2"/>
      <c r="D4" s="2"/>
    </row>
    <row r="5" spans="2:4" x14ac:dyDescent="0.25">
      <c r="B5" s="6" t="s">
        <v>55</v>
      </c>
      <c r="C5" s="8">
        <v>132817.03</v>
      </c>
      <c r="D5" s="8">
        <v>100108.14</v>
      </c>
    </row>
    <row r="6" spans="2:4" x14ac:dyDescent="0.25">
      <c r="B6" s="6" t="s">
        <v>24</v>
      </c>
      <c r="C6" s="8">
        <v>0</v>
      </c>
      <c r="D6" s="8">
        <v>0</v>
      </c>
    </row>
    <row r="7" spans="2:4" s="1" customFormat="1" ht="25.5" x14ac:dyDescent="0.25">
      <c r="B7" s="6" t="s">
        <v>56</v>
      </c>
      <c r="C7" s="8">
        <v>0</v>
      </c>
      <c r="D7" s="8">
        <v>0</v>
      </c>
    </row>
    <row r="8" spans="2:4" s="1" customFormat="1" x14ac:dyDescent="0.25">
      <c r="B8" s="6" t="s">
        <v>57</v>
      </c>
      <c r="C8" s="8">
        <v>-289</v>
      </c>
      <c r="D8" s="8">
        <v>0</v>
      </c>
    </row>
    <row r="9" spans="2:4" x14ac:dyDescent="0.25">
      <c r="B9" s="6" t="s">
        <v>25</v>
      </c>
      <c r="C9" s="8">
        <v>0</v>
      </c>
      <c r="D9" s="8">
        <v>0</v>
      </c>
    </row>
    <row r="10" spans="2:4" x14ac:dyDescent="0.25">
      <c r="B10" s="6" t="s">
        <v>58</v>
      </c>
      <c r="C10" s="8">
        <v>0</v>
      </c>
      <c r="D10" s="8">
        <v>0</v>
      </c>
    </row>
    <row r="11" spans="2:4" x14ac:dyDescent="0.25">
      <c r="B11" s="6" t="s">
        <v>26</v>
      </c>
      <c r="C11" s="8">
        <v>-81199.199999999997</v>
      </c>
      <c r="D11" s="8">
        <v>-63910.99</v>
      </c>
    </row>
    <row r="12" spans="2:4" x14ac:dyDescent="0.25">
      <c r="B12" s="6" t="s">
        <v>27</v>
      </c>
      <c r="C12" s="8">
        <v>-35598.44</v>
      </c>
      <c r="D12" s="8">
        <v>-38097.550000000003</v>
      </c>
    </row>
    <row r="13" spans="2:4" x14ac:dyDescent="0.25">
      <c r="B13" s="6" t="s">
        <v>28</v>
      </c>
      <c r="C13" s="8">
        <v>0</v>
      </c>
      <c r="D13" s="8">
        <v>0</v>
      </c>
    </row>
    <row r="14" spans="2:4" x14ac:dyDescent="0.25">
      <c r="B14" s="6" t="s">
        <v>59</v>
      </c>
      <c r="C14" s="8">
        <v>0</v>
      </c>
      <c r="D14" s="8">
        <v>0</v>
      </c>
    </row>
    <row r="15" spans="2:4" s="1" customFormat="1" x14ac:dyDescent="0.25">
      <c r="B15" s="6" t="s">
        <v>60</v>
      </c>
      <c r="C15" s="8">
        <v>0</v>
      </c>
      <c r="D15" s="8">
        <v>0</v>
      </c>
    </row>
    <row r="16" spans="2:4" x14ac:dyDescent="0.25">
      <c r="B16" s="6" t="s">
        <v>29</v>
      </c>
      <c r="C16" s="8">
        <v>0</v>
      </c>
      <c r="D16" s="8">
        <v>0</v>
      </c>
    </row>
    <row r="17" spans="2:4" s="1" customFormat="1" x14ac:dyDescent="0.25">
      <c r="B17" s="6" t="s">
        <v>61</v>
      </c>
      <c r="C17" s="8">
        <v>0</v>
      </c>
      <c r="D17" s="8">
        <v>0</v>
      </c>
    </row>
    <row r="18" spans="2:4" x14ac:dyDescent="0.25">
      <c r="B18" s="21" t="s">
        <v>0</v>
      </c>
      <c r="C18" s="23">
        <f>+SUM(C5:C17)</f>
        <v>15730.39</v>
      </c>
      <c r="D18" s="23">
        <f>+SUM(D5:D17)</f>
        <v>-1900.4000000000015</v>
      </c>
    </row>
    <row r="19" spans="2:4" x14ac:dyDescent="0.25">
      <c r="B19" s="6" t="s">
        <v>30</v>
      </c>
      <c r="C19" s="8">
        <v>0</v>
      </c>
      <c r="D19" s="8">
        <v>0</v>
      </c>
    </row>
    <row r="20" spans="2:4" x14ac:dyDescent="0.25">
      <c r="B20" s="6" t="s">
        <v>31</v>
      </c>
      <c r="C20" s="8">
        <v>-23.64</v>
      </c>
      <c r="D20" s="8">
        <v>0</v>
      </c>
    </row>
    <row r="21" spans="2:4" s="1" customFormat="1" x14ac:dyDescent="0.25">
      <c r="B21" s="6" t="s">
        <v>62</v>
      </c>
      <c r="C21" s="8"/>
      <c r="D21" s="8"/>
    </row>
    <row r="22" spans="2:4" x14ac:dyDescent="0.25">
      <c r="B22" s="6" t="s">
        <v>32</v>
      </c>
      <c r="C22" s="8">
        <v>0</v>
      </c>
      <c r="D22" s="8">
        <v>0</v>
      </c>
    </row>
    <row r="23" spans="2:4" s="1" customFormat="1" x14ac:dyDescent="0.25">
      <c r="B23" s="6" t="s">
        <v>33</v>
      </c>
      <c r="C23" s="8">
        <v>0</v>
      </c>
      <c r="D23" s="8">
        <v>0</v>
      </c>
    </row>
    <row r="24" spans="2:4" x14ac:dyDescent="0.25">
      <c r="B24" s="21" t="s">
        <v>1</v>
      </c>
      <c r="C24" s="23">
        <f>+SUM(C19:C23)</f>
        <v>-23.64</v>
      </c>
      <c r="D24" s="23">
        <f>+SUM(D19:D23)</f>
        <v>0</v>
      </c>
    </row>
    <row r="25" spans="2:4" s="26" customFormat="1" ht="7.5" customHeight="1" x14ac:dyDescent="0.25">
      <c r="B25" s="24"/>
      <c r="C25" s="25"/>
      <c r="D25" s="25"/>
    </row>
    <row r="26" spans="2:4" x14ac:dyDescent="0.25">
      <c r="B26" s="21" t="s">
        <v>2</v>
      </c>
      <c r="C26" s="23">
        <f>+C18+C24</f>
        <v>15706.75</v>
      </c>
      <c r="D26" s="23">
        <f>+D18+D24</f>
        <v>-1900.4000000000015</v>
      </c>
    </row>
    <row r="27" spans="2:4" s="26" customFormat="1" ht="9" customHeight="1" x14ac:dyDescent="0.25">
      <c r="B27" s="24"/>
      <c r="C27" s="25"/>
      <c r="D27" s="25"/>
    </row>
    <row r="28" spans="2:4" x14ac:dyDescent="0.25">
      <c r="B28" s="6" t="s">
        <v>34</v>
      </c>
      <c r="C28" s="8">
        <v>0</v>
      </c>
      <c r="D28" s="8">
        <v>0</v>
      </c>
    </row>
    <row r="29" spans="2:4" x14ac:dyDescent="0.25">
      <c r="B29" s="21" t="s">
        <v>3</v>
      </c>
      <c r="C29" s="23">
        <f>+C26+C28</f>
        <v>15706.75</v>
      </c>
      <c r="D29" s="23">
        <f>+D26+D28</f>
        <v>-1900.4000000000015</v>
      </c>
    </row>
    <row r="30" spans="2:4" x14ac:dyDescent="0.25">
      <c r="B30" s="22"/>
      <c r="C30" s="8"/>
      <c r="D30" s="8"/>
    </row>
    <row r="31" spans="2:4" x14ac:dyDescent="0.25">
      <c r="B31" s="22"/>
      <c r="C31" s="8"/>
      <c r="D31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F215-3ED9-487F-B4C4-80A78299D6B2}">
  <dimension ref="B2:C31"/>
  <sheetViews>
    <sheetView topLeftCell="A16" workbookViewId="0">
      <selection activeCell="C5" sqref="C5"/>
    </sheetView>
  </sheetViews>
  <sheetFormatPr baseColWidth="10" defaultRowHeight="15" x14ac:dyDescent="0.25"/>
  <cols>
    <col min="1" max="1" width="11.42578125" style="1"/>
    <col min="2" max="2" width="60.85546875" style="1" customWidth="1"/>
    <col min="3" max="3" width="12.28515625" style="1" bestFit="1" customWidth="1"/>
    <col min="4" max="16384" width="11.42578125" style="1"/>
  </cols>
  <sheetData>
    <row r="2" spans="2:3" x14ac:dyDescent="0.25">
      <c r="B2" s="2"/>
    </row>
    <row r="3" spans="2:3" x14ac:dyDescent="0.25">
      <c r="B3" s="2" t="s">
        <v>37</v>
      </c>
      <c r="C3" s="2">
        <v>2019</v>
      </c>
    </row>
    <row r="4" spans="2:3" x14ac:dyDescent="0.25">
      <c r="B4" s="2"/>
      <c r="C4" s="2"/>
    </row>
    <row r="5" spans="2:3" x14ac:dyDescent="0.25">
      <c r="B5" s="6" t="s">
        <v>55</v>
      </c>
      <c r="C5" s="8">
        <v>104833.32</v>
      </c>
    </row>
    <row r="6" spans="2:3" x14ac:dyDescent="0.25">
      <c r="B6" s="6" t="s">
        <v>24</v>
      </c>
      <c r="C6" s="8">
        <v>0</v>
      </c>
    </row>
    <row r="7" spans="2:3" ht="25.5" x14ac:dyDescent="0.25">
      <c r="B7" s="6" t="s">
        <v>56</v>
      </c>
      <c r="C7" s="8">
        <v>0</v>
      </c>
    </row>
    <row r="8" spans="2:3" x14ac:dyDescent="0.25">
      <c r="B8" s="6" t="s">
        <v>57</v>
      </c>
      <c r="C8" s="8">
        <v>0</v>
      </c>
    </row>
    <row r="9" spans="2:3" x14ac:dyDescent="0.25">
      <c r="B9" s="6" t="s">
        <v>25</v>
      </c>
      <c r="C9" s="8">
        <v>0</v>
      </c>
    </row>
    <row r="10" spans="2:3" x14ac:dyDescent="0.25">
      <c r="B10" s="6" t="s">
        <v>58</v>
      </c>
      <c r="C10" s="8">
        <v>0</v>
      </c>
    </row>
    <row r="11" spans="2:3" x14ac:dyDescent="0.25">
      <c r="B11" s="6" t="s">
        <v>26</v>
      </c>
      <c r="C11" s="8">
        <v>-67188.87</v>
      </c>
    </row>
    <row r="12" spans="2:3" x14ac:dyDescent="0.25">
      <c r="B12" s="6" t="s">
        <v>27</v>
      </c>
      <c r="C12" s="8">
        <v>-35287.79</v>
      </c>
    </row>
    <row r="13" spans="2:3" x14ac:dyDescent="0.25">
      <c r="B13" s="6" t="s">
        <v>28</v>
      </c>
      <c r="C13" s="8">
        <v>0</v>
      </c>
    </row>
    <row r="14" spans="2:3" x14ac:dyDescent="0.25">
      <c r="B14" s="6" t="s">
        <v>59</v>
      </c>
      <c r="C14" s="8">
        <v>0</v>
      </c>
    </row>
    <row r="15" spans="2:3" x14ac:dyDescent="0.25">
      <c r="B15" s="6" t="s">
        <v>60</v>
      </c>
      <c r="C15" s="8">
        <v>0</v>
      </c>
    </row>
    <row r="16" spans="2:3" x14ac:dyDescent="0.25">
      <c r="B16" s="6" t="s">
        <v>29</v>
      </c>
      <c r="C16" s="8">
        <v>0</v>
      </c>
    </row>
    <row r="17" spans="2:3" x14ac:dyDescent="0.25">
      <c r="B17" s="6" t="s">
        <v>61</v>
      </c>
      <c r="C17" s="8">
        <v>0</v>
      </c>
    </row>
    <row r="18" spans="2:3" x14ac:dyDescent="0.25">
      <c r="B18" s="21" t="s">
        <v>0</v>
      </c>
      <c r="C18" s="23">
        <f>+SUM(C5:C17)</f>
        <v>2356.6600000000108</v>
      </c>
    </row>
    <row r="19" spans="2:3" x14ac:dyDescent="0.25">
      <c r="B19" s="6" t="s">
        <v>30</v>
      </c>
      <c r="C19" s="8">
        <v>0</v>
      </c>
    </row>
    <row r="20" spans="2:3" x14ac:dyDescent="0.25">
      <c r="B20" s="6" t="s">
        <v>31</v>
      </c>
      <c r="C20" s="8">
        <v>0</v>
      </c>
    </row>
    <row r="21" spans="2:3" x14ac:dyDescent="0.25">
      <c r="B21" s="6" t="s">
        <v>62</v>
      </c>
      <c r="C21" s="8"/>
    </row>
    <row r="22" spans="2:3" x14ac:dyDescent="0.25">
      <c r="B22" s="6" t="s">
        <v>32</v>
      </c>
      <c r="C22" s="8">
        <v>0</v>
      </c>
    </row>
    <row r="23" spans="2:3" x14ac:dyDescent="0.25">
      <c r="B23" s="6" t="s">
        <v>33</v>
      </c>
      <c r="C23" s="8">
        <v>0</v>
      </c>
    </row>
    <row r="24" spans="2:3" x14ac:dyDescent="0.25">
      <c r="B24" s="21" t="s">
        <v>1</v>
      </c>
      <c r="C24" s="23">
        <f>+SUM(C19:C23)</f>
        <v>0</v>
      </c>
    </row>
    <row r="25" spans="2:3" s="26" customFormat="1" ht="7.5" customHeight="1" x14ac:dyDescent="0.25">
      <c r="B25" s="24"/>
      <c r="C25" s="25"/>
    </row>
    <row r="26" spans="2:3" x14ac:dyDescent="0.25">
      <c r="B26" s="21" t="s">
        <v>2</v>
      </c>
      <c r="C26" s="23">
        <f>+C18+C24</f>
        <v>2356.6600000000108</v>
      </c>
    </row>
    <row r="27" spans="2:3" s="26" customFormat="1" ht="9" customHeight="1" x14ac:dyDescent="0.25">
      <c r="B27" s="24"/>
      <c r="C27" s="25"/>
    </row>
    <row r="28" spans="2:3" x14ac:dyDescent="0.25">
      <c r="B28" s="6" t="s">
        <v>34</v>
      </c>
      <c r="C28" s="8">
        <v>0</v>
      </c>
    </row>
    <row r="29" spans="2:3" x14ac:dyDescent="0.25">
      <c r="B29" s="21" t="s">
        <v>3</v>
      </c>
      <c r="C29" s="23">
        <f>+C26+C28</f>
        <v>2356.6600000000108</v>
      </c>
    </row>
    <row r="30" spans="2:3" x14ac:dyDescent="0.25">
      <c r="B30" s="22"/>
      <c r="C30" s="8"/>
    </row>
    <row r="31" spans="2:3" x14ac:dyDescent="0.25">
      <c r="B31" s="22"/>
      <c r="C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BALANÇ</vt:lpstr>
      <vt:lpstr>PiG</vt:lpstr>
      <vt:lpstr>PRESSUPOST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Dolores del Pozo Membrilla</dc:creator>
  <cp:lastModifiedBy>María Dolores del Pozo Membrilla</cp:lastModifiedBy>
  <dcterms:created xsi:type="dcterms:W3CDTF">2014-02-03T16:25:13Z</dcterms:created>
  <dcterms:modified xsi:type="dcterms:W3CDTF">2020-10-06T12:17:34Z</dcterms:modified>
</cp:coreProperties>
</file>